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eres Algemeen\Projecten\02 Lopend\Subsidie projecten\10 Bestuursbureau\1021002PS.40 - VP Internationalisering Groenpact\4.  Realisatie financieel\Opzet voucherprogramma\"/>
    </mc:Choice>
  </mc:AlternateContent>
  <xr:revisionPtr revIDLastSave="0" documentId="13_ncr:1_{73107D37-4D4D-4E8D-9725-C68E48761886}" xr6:coauthVersionLast="47" xr6:coauthVersionMax="47" xr10:uidLastSave="{00000000-0000-0000-0000-000000000000}"/>
  <bookViews>
    <workbookView xWindow="-108" yWindow="-108" windowWidth="23256" windowHeight="12576" xr2:uid="{6FD0B00A-7D1A-4CAF-B4B7-2C671740590F}"/>
  </bookViews>
  <sheets>
    <sheet name="Gegevens" sheetId="3" r:id="rId1"/>
    <sheet name="Begroting" sheetId="1" r:id="rId2"/>
    <sheet name="Toelichting" sheetId="2" r:id="rId3"/>
    <sheet name="Verwijzing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" l="1"/>
  <c r="K19" i="1"/>
  <c r="K33" i="1"/>
  <c r="D5" i="3"/>
  <c r="D6" i="3"/>
  <c r="D7" i="3"/>
  <c r="D8" i="3"/>
  <c r="D9" i="3"/>
  <c r="D10" i="3"/>
  <c r="D11" i="3"/>
  <c r="D4" i="3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0" i="1"/>
  <c r="H10" i="1" s="1"/>
  <c r="G11" i="1"/>
  <c r="H11" i="1" s="1"/>
  <c r="G12" i="1"/>
  <c r="H12" i="1" s="1"/>
  <c r="G9" i="1"/>
  <c r="H9" i="1" s="1"/>
  <c r="K36" i="1" l="1"/>
  <c r="I33" i="1" l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9" i="1"/>
  <c r="I9" i="1" s="1"/>
  <c r="M19" i="1" s="1"/>
  <c r="M36" i="1" s="1"/>
  <c r="E19" i="1"/>
  <c r="I19" i="1" l="1"/>
  <c r="I36" i="1" s="1"/>
</calcChain>
</file>

<file path=xl/sharedStrings.xml><?xml version="1.0" encoding="utf-8"?>
<sst xmlns="http://schemas.openxmlformats.org/spreadsheetml/2006/main" count="42" uniqueCount="37">
  <si>
    <t>Begrotingsformat Voucher Groenpact Internationalisering</t>
  </si>
  <si>
    <t>Projecttitel</t>
  </si>
  <si>
    <t>Begroting</t>
  </si>
  <si>
    <t>Functie</t>
  </si>
  <si>
    <t>Loonschaal</t>
  </si>
  <si>
    <t>Uren</t>
  </si>
  <si>
    <t>Inhuur derden:</t>
  </si>
  <si>
    <t>Materiële kosten:</t>
  </si>
  <si>
    <t>Totaal</t>
  </si>
  <si>
    <t>Totaal:</t>
  </si>
  <si>
    <t>Toelichting begrotingsformat</t>
  </si>
  <si>
    <t xml:space="preserve">Zie onderstaand overzicht van de geldende tarieven. </t>
  </si>
  <si>
    <t>Schaal</t>
  </si>
  <si>
    <t>Uurtarief</t>
  </si>
  <si>
    <t xml:space="preserve">Maximaal declarabel uurtarief is €130 inclusief BTW. </t>
  </si>
  <si>
    <t>Totaal Voucher:</t>
  </si>
  <si>
    <t xml:space="preserve">Personele inzet </t>
  </si>
  <si>
    <t>Partner</t>
  </si>
  <si>
    <t>Penvoerder</t>
  </si>
  <si>
    <t>Subsidie</t>
  </si>
  <si>
    <t>Co-funding</t>
  </si>
  <si>
    <t>Naam organisatie</t>
  </si>
  <si>
    <t>Organisatie soort</t>
  </si>
  <si>
    <t>BTW</t>
  </si>
  <si>
    <t xml:space="preserve">Tarief </t>
  </si>
  <si>
    <t>Lead partner (onderdeel Groenpact)</t>
  </si>
  <si>
    <t>Consortium partner (onderdeel Groenpact)</t>
  </si>
  <si>
    <t>Consortium partner (bekostigde instelling)</t>
  </si>
  <si>
    <t>Overige partner (bedrijfsleven)</t>
  </si>
  <si>
    <t>BTW declareren</t>
  </si>
  <si>
    <t>Nee</t>
  </si>
  <si>
    <t>Ja</t>
  </si>
  <si>
    <t>BTW declarabel</t>
  </si>
  <si>
    <t>BTW ja/nee</t>
  </si>
  <si>
    <r>
      <t xml:space="preserve">Partner organisatie  </t>
    </r>
    <r>
      <rPr>
        <b/>
        <i/>
        <sz val="9"/>
        <color theme="1"/>
        <rFont val="Calibri"/>
        <family val="2"/>
        <scheme val="minor"/>
      </rPr>
      <t>(* gelijk aan tabblad gegevens)</t>
    </r>
  </si>
  <si>
    <t>Personele inzet:</t>
  </si>
  <si>
    <r>
      <t xml:space="preserve">Voor de loonkosten van personeel van hogescholen worden de uurtarieven gehanteerd conform de Handleiding Overheidstarieven (HOT) 2024. </t>
    </r>
    <r>
      <rPr>
        <sz val="9"/>
        <color theme="1"/>
        <rFont val="Calibri"/>
        <family val="2"/>
        <scheme val="minor"/>
      </rPr>
      <t>(*Verandert jaarlijks)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</si>
</sst>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D17D"/>
        <bgColor indexed="64"/>
      </patternFill>
    </fill>
    <fill>
      <patternFill patternType="solid">
        <fgColor rgb="FFD5F3E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2" fillId="0" borderId="2" xfId="0" applyFont="1" applyBorder="1" applyAlignment="1">
      <alignment horizontal="left"/>
    </xf>
    <xf numFmtId="0" fontId="0" fillId="0" borderId="2" xfId="0" applyBorder="1"/>
    <xf numFmtId="44" fontId="2" fillId="0" borderId="2" xfId="1" applyFont="1" applyBorder="1" applyProtection="1"/>
    <xf numFmtId="0" fontId="6" fillId="0" borderId="0" xfId="0" applyFont="1"/>
    <xf numFmtId="44" fontId="6" fillId="0" borderId="3" xfId="1" applyFont="1" applyBorder="1" applyProtection="1"/>
    <xf numFmtId="44" fontId="0" fillId="0" borderId="0" xfId="1" applyFont="1" applyFill="1" applyAlignment="1" applyProtection="1">
      <alignment horizontal="left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0" borderId="0" xfId="0" applyProtection="1">
      <protection locked="0"/>
    </xf>
    <xf numFmtId="44" fontId="0" fillId="3" borderId="0" xfId="1" applyFont="1" applyFill="1" applyProtection="1">
      <protection locked="0"/>
    </xf>
    <xf numFmtId="44" fontId="2" fillId="0" borderId="2" xfId="0" applyNumberFormat="1" applyFont="1" applyBorder="1"/>
    <xf numFmtId="44" fontId="1" fillId="0" borderId="0" xfId="1" applyFont="1" applyFill="1" applyProtection="1"/>
    <xf numFmtId="0" fontId="7" fillId="0" borderId="0" xfId="0" applyFont="1"/>
    <xf numFmtId="0" fontId="5" fillId="0" borderId="0" xfId="0" applyFont="1" applyAlignment="1">
      <alignment horizontal="left"/>
    </xf>
    <xf numFmtId="2" fontId="0" fillId="0" borderId="0" xfId="0" applyNumberFormat="1"/>
    <xf numFmtId="2" fontId="0" fillId="0" borderId="2" xfId="0" applyNumberFormat="1" applyBorder="1"/>
    <xf numFmtId="9" fontId="0" fillId="0" borderId="0" xfId="2" applyFont="1" applyFill="1" applyAlignment="1" applyProtection="1">
      <alignment horizontal="left"/>
    </xf>
    <xf numFmtId="0" fontId="0" fillId="0" borderId="0" xfId="0" applyAlignment="1">
      <alignment horizontal="center"/>
    </xf>
    <xf numFmtId="44" fontId="6" fillId="0" borderId="3" xfId="0" applyNumberFormat="1" applyFont="1" applyBorder="1"/>
    <xf numFmtId="2" fontId="5" fillId="0" borderId="0" xfId="0" applyNumberFormat="1" applyFont="1"/>
    <xf numFmtId="0" fontId="0" fillId="3" borderId="0" xfId="0" applyFill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164" fontId="0" fillId="0" borderId="8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Procent" xfId="2" builtinId="5"/>
    <cellStyle name="Standaard" xfId="0" builtinId="0"/>
    <cellStyle name="Valuta" xfId="1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5F3E3"/>
      <color rgb="FF29D1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1120</xdr:colOff>
      <xdr:row>2</xdr:row>
      <xdr:rowOff>96439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F8A9829-D15E-471E-ADE1-D7677365A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0480" y="0"/>
          <a:ext cx="1688738" cy="53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4731-9436-4926-BA93-2444434FBA30}">
  <dimension ref="A1:O11"/>
  <sheetViews>
    <sheetView tabSelected="1" workbookViewId="0">
      <selection activeCell="B15" sqref="B15"/>
    </sheetView>
  </sheetViews>
  <sheetFormatPr defaultRowHeight="14.4" x14ac:dyDescent="0.3"/>
  <cols>
    <col min="2" max="2" width="20.6640625" customWidth="1"/>
    <col min="3" max="3" width="36.33203125" bestFit="1" customWidth="1"/>
    <col min="4" max="6" width="20.6640625" customWidth="1"/>
  </cols>
  <sheetData>
    <row r="1" spans="1:15" ht="21" x14ac:dyDescent="0.4">
      <c r="A1" s="1" t="s">
        <v>0</v>
      </c>
    </row>
    <row r="3" spans="1:15" x14ac:dyDescent="0.3">
      <c r="A3" s="3" t="s">
        <v>17</v>
      </c>
      <c r="B3" s="3" t="s">
        <v>21</v>
      </c>
      <c r="C3" s="3" t="s">
        <v>22</v>
      </c>
      <c r="D3" s="3" t="s">
        <v>32</v>
      </c>
    </row>
    <row r="4" spans="1:15" x14ac:dyDescent="0.3">
      <c r="A4" s="12">
        <v>1</v>
      </c>
      <c r="B4" s="11"/>
      <c r="C4" s="11"/>
      <c r="D4" s="22" t="str">
        <f>IFERROR(VLOOKUP(C4,Verwijzing!$A$2:$B$5,2,FALSE),"-")</f>
        <v>-</v>
      </c>
    </row>
    <row r="5" spans="1:15" x14ac:dyDescent="0.3">
      <c r="A5" s="12">
        <v>2</v>
      </c>
      <c r="B5" s="11"/>
      <c r="C5" s="11"/>
      <c r="D5" s="22" t="str">
        <f>IFERROR(VLOOKUP(C5,Verwijzing!$A$2:$B$5,2,FALSE),"-")</f>
        <v>-</v>
      </c>
      <c r="O5" s="2"/>
    </row>
    <row r="6" spans="1:15" x14ac:dyDescent="0.3">
      <c r="A6" s="12">
        <v>3</v>
      </c>
      <c r="B6" s="11"/>
      <c r="C6" s="11"/>
      <c r="D6" s="22" t="str">
        <f>IFERROR(VLOOKUP(C6,Verwijzing!$A$2:$B$5,2,FALSE),"-")</f>
        <v>-</v>
      </c>
    </row>
    <row r="7" spans="1:15" x14ac:dyDescent="0.3">
      <c r="A7" s="12">
        <v>4</v>
      </c>
      <c r="B7" s="11"/>
      <c r="C7" s="11"/>
      <c r="D7" s="22" t="str">
        <f>IFERROR(VLOOKUP(C7,Verwijzing!$A$2:$B$5,2,FALSE),"-")</f>
        <v>-</v>
      </c>
    </row>
    <row r="8" spans="1:15" x14ac:dyDescent="0.3">
      <c r="A8" s="12">
        <v>5</v>
      </c>
      <c r="B8" s="11"/>
      <c r="C8" s="11"/>
      <c r="D8" s="22" t="str">
        <f>IFERROR(VLOOKUP(C8,Verwijzing!$A$2:$B$5,2,FALSE),"-")</f>
        <v>-</v>
      </c>
    </row>
    <row r="9" spans="1:15" x14ac:dyDescent="0.3">
      <c r="A9" s="12">
        <v>6</v>
      </c>
      <c r="B9" s="11"/>
      <c r="C9" s="11"/>
      <c r="D9" s="22" t="str">
        <f>IFERROR(VLOOKUP(C9,Verwijzing!$A$2:$B$5,2,FALSE),"-")</f>
        <v>-</v>
      </c>
    </row>
    <row r="10" spans="1:15" x14ac:dyDescent="0.3">
      <c r="A10" s="12">
        <v>7</v>
      </c>
      <c r="B10" s="11"/>
      <c r="C10" s="11"/>
      <c r="D10" s="22" t="str">
        <f>IFERROR(VLOOKUP(C10,Verwijzing!$A$2:$B$5,2,FALSE),"-")</f>
        <v>-</v>
      </c>
    </row>
    <row r="11" spans="1:15" x14ac:dyDescent="0.3">
      <c r="A11" s="12">
        <v>8</v>
      </c>
      <c r="B11" s="11"/>
      <c r="C11" s="11"/>
      <c r="D11" s="22" t="str">
        <f>IFERROR(VLOOKUP(C11,Verwijzing!$A$2:$B$5,2,FALSE),"-")</f>
        <v>-</v>
      </c>
    </row>
  </sheetData>
  <sheetProtection sheet="1" objects="1" scenario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18A01C-5CA9-4C31-BC38-89C21C9C5AC2}">
          <x14:formula1>
            <xm:f>Verwijzing!$A$2:$A$5</xm:f>
          </x14:formula1>
          <xm:sqref>C4:C11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9B2D6-236D-4694-9777-254D6D8DB20E}">
  <sheetPr>
    <pageSetUpPr fitToPage="1"/>
  </sheetPr>
  <dimension ref="A1:M36"/>
  <sheetViews>
    <sheetView zoomScale="90" zoomScaleNormal="90" workbookViewId="0">
      <pane ySplit="8" topLeftCell="A9" activePane="bottomLeft" state="frozen"/>
      <selection pane="bottomLeft" activeCell="I2" sqref="I2"/>
    </sheetView>
  </sheetViews>
  <sheetFormatPr defaultColWidth="8.88671875" defaultRowHeight="14.4" x14ac:dyDescent="0.3"/>
  <cols>
    <col min="1" max="1" width="48.5546875" customWidth="1"/>
    <col min="2" max="3" width="14.6640625" customWidth="1"/>
    <col min="4" max="4" width="2.88671875" customWidth="1"/>
    <col min="5" max="5" width="14.6640625" customWidth="1"/>
    <col min="6" max="6" width="19.6640625" customWidth="1"/>
    <col min="7" max="7" width="19.6640625" hidden="1" customWidth="1"/>
    <col min="8" max="8" width="19.6640625" style="19" customWidth="1"/>
    <col min="9" max="9" width="15.88671875" bestFit="1" customWidth="1"/>
    <col min="10" max="10" width="2.88671875" customWidth="1"/>
    <col min="11" max="11" width="21.6640625" customWidth="1"/>
    <col min="12" max="12" width="2.88671875" customWidth="1"/>
    <col min="13" max="13" width="21.6640625" customWidth="1"/>
  </cols>
  <sheetData>
    <row r="1" spans="1:13" ht="21" x14ac:dyDescent="0.4">
      <c r="A1" s="1" t="s">
        <v>0</v>
      </c>
    </row>
    <row r="3" spans="1:13" x14ac:dyDescent="0.3">
      <c r="A3" s="3" t="s">
        <v>1</v>
      </c>
      <c r="B3" s="30"/>
      <c r="C3" s="30"/>
      <c r="D3" s="30"/>
      <c r="E3" s="30"/>
      <c r="F3" s="30"/>
      <c r="G3" s="30"/>
      <c r="H3" s="30"/>
    </row>
    <row r="4" spans="1:13" x14ac:dyDescent="0.3">
      <c r="A4" s="3" t="s">
        <v>18</v>
      </c>
      <c r="B4" s="30"/>
      <c r="C4" s="30"/>
      <c r="D4" s="30"/>
      <c r="E4" s="30"/>
      <c r="F4" s="30"/>
      <c r="G4" s="30"/>
      <c r="H4" s="30"/>
    </row>
    <row r="6" spans="1:13" x14ac:dyDescent="0.3">
      <c r="A6" s="28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x14ac:dyDescent="0.3">
      <c r="A7" s="26" t="s">
        <v>16</v>
      </c>
      <c r="B7" s="26"/>
      <c r="C7" s="26"/>
      <c r="D7" s="26"/>
      <c r="E7" s="26"/>
      <c r="F7" s="26"/>
      <c r="G7" s="26"/>
      <c r="H7" s="26"/>
      <c r="I7" s="26"/>
    </row>
    <row r="8" spans="1:13" x14ac:dyDescent="0.3">
      <c r="A8" s="4" t="s">
        <v>34</v>
      </c>
      <c r="B8" s="4" t="s">
        <v>3</v>
      </c>
      <c r="C8" s="4" t="s">
        <v>4</v>
      </c>
      <c r="D8" s="4"/>
      <c r="E8" s="4" t="s">
        <v>5</v>
      </c>
      <c r="F8" s="4" t="s">
        <v>24</v>
      </c>
      <c r="G8" s="4" t="s">
        <v>33</v>
      </c>
      <c r="H8" s="24" t="s">
        <v>23</v>
      </c>
      <c r="I8" s="4" t="s">
        <v>8</v>
      </c>
      <c r="K8" s="18" t="s">
        <v>19</v>
      </c>
      <c r="M8" s="3" t="s">
        <v>20</v>
      </c>
    </row>
    <row r="9" spans="1:13" x14ac:dyDescent="0.3">
      <c r="A9" s="11"/>
      <c r="B9" s="11"/>
      <c r="C9" s="25"/>
      <c r="D9" s="13"/>
      <c r="E9" s="12"/>
      <c r="F9" s="10" t="str">
        <f>IFERROR(VLOOKUP(C9,Toelichting!$A$7:$D$25,3,FALSE),"-")</f>
        <v>-</v>
      </c>
      <c r="G9" s="10" t="e">
        <f>VLOOKUP(A9,Gegevens!$B$4:$D$11,3,FALSE)</f>
        <v>#N/A</v>
      </c>
      <c r="H9" s="21" t="str">
        <f>IFERROR(IF(G9="ja",21%,0%),"-")</f>
        <v>-</v>
      </c>
      <c r="I9" s="16" t="str">
        <f>IFERROR(E9*F9*(1+H9),"-")</f>
        <v>-</v>
      </c>
      <c r="K9" s="14"/>
      <c r="M9" s="14"/>
    </row>
    <row r="10" spans="1:13" x14ac:dyDescent="0.3">
      <c r="A10" s="11"/>
      <c r="B10" s="11"/>
      <c r="C10" s="25"/>
      <c r="D10" s="13"/>
      <c r="E10" s="12"/>
      <c r="F10" s="10" t="str">
        <f>IFERROR(VLOOKUP(C10,Toelichting!$A$7:$D$25,3,FALSE),"-")</f>
        <v>-</v>
      </c>
      <c r="G10" s="10" t="e">
        <f>VLOOKUP(A10,Gegevens!$B$4:$D$11,3,FALSE)</f>
        <v>#N/A</v>
      </c>
      <c r="H10" s="21" t="str">
        <f t="shared" ref="H10:H18" si="0">IFERROR(IF(G10="ja",21%,0%),"-")</f>
        <v>-</v>
      </c>
      <c r="I10" s="16" t="str">
        <f t="shared" ref="I10:I18" si="1">IFERROR(E10*F10*(1+H10),"-")</f>
        <v>-</v>
      </c>
      <c r="K10" s="14"/>
      <c r="M10" s="14"/>
    </row>
    <row r="11" spans="1:13" x14ac:dyDescent="0.3">
      <c r="A11" s="11"/>
      <c r="B11" s="11"/>
      <c r="C11" s="25"/>
      <c r="D11" s="13"/>
      <c r="E11" s="12"/>
      <c r="F11" s="10" t="str">
        <f>IFERROR(VLOOKUP(C11,Toelichting!$A$7:$D$25,3,FALSE),"-")</f>
        <v>-</v>
      </c>
      <c r="G11" s="10" t="e">
        <f>VLOOKUP(A11,Gegevens!$B$4:$D$11,3,FALSE)</f>
        <v>#N/A</v>
      </c>
      <c r="H11" s="21" t="str">
        <f t="shared" si="0"/>
        <v>-</v>
      </c>
      <c r="I11" s="16" t="str">
        <f t="shared" si="1"/>
        <v>-</v>
      </c>
      <c r="K11" s="14"/>
      <c r="M11" s="14"/>
    </row>
    <row r="12" spans="1:13" x14ac:dyDescent="0.3">
      <c r="A12" s="11"/>
      <c r="B12" s="11"/>
      <c r="C12" s="25"/>
      <c r="D12" s="13"/>
      <c r="E12" s="12"/>
      <c r="F12" s="10" t="str">
        <f>IFERROR(VLOOKUP(C12,Toelichting!$A$7:$D$25,3,FALSE),"-")</f>
        <v>-</v>
      </c>
      <c r="G12" s="10" t="e">
        <f>VLOOKUP(A12,Gegevens!$B$4:$D$11,3,FALSE)</f>
        <v>#N/A</v>
      </c>
      <c r="H12" s="21" t="str">
        <f t="shared" si="0"/>
        <v>-</v>
      </c>
      <c r="I12" s="16" t="str">
        <f t="shared" si="1"/>
        <v>-</v>
      </c>
      <c r="K12" s="14"/>
      <c r="M12" s="14"/>
    </row>
    <row r="13" spans="1:13" x14ac:dyDescent="0.3">
      <c r="A13" s="11"/>
      <c r="B13" s="11"/>
      <c r="C13" s="25"/>
      <c r="D13" s="13"/>
      <c r="E13" s="12"/>
      <c r="F13" s="10" t="str">
        <f>IFERROR(VLOOKUP(C13,Toelichting!$A$7:$D$25,3,FALSE),"-")</f>
        <v>-</v>
      </c>
      <c r="G13" s="10" t="e">
        <f>VLOOKUP(A13,Gegevens!$B$4:$D$11,3,FALSE)</f>
        <v>#N/A</v>
      </c>
      <c r="H13" s="21" t="str">
        <f t="shared" si="0"/>
        <v>-</v>
      </c>
      <c r="I13" s="16" t="str">
        <f t="shared" si="1"/>
        <v>-</v>
      </c>
      <c r="K13" s="14"/>
      <c r="M13" s="14"/>
    </row>
    <row r="14" spans="1:13" x14ac:dyDescent="0.3">
      <c r="A14" s="11"/>
      <c r="B14" s="11"/>
      <c r="C14" s="25"/>
      <c r="D14" s="13"/>
      <c r="E14" s="12"/>
      <c r="F14" s="10" t="str">
        <f>IFERROR(VLOOKUP(C14,Toelichting!$A$7:$D$25,3,FALSE),"-")</f>
        <v>-</v>
      </c>
      <c r="G14" s="10" t="e">
        <f>VLOOKUP(A14,Gegevens!$B$4:$D$11,3,FALSE)</f>
        <v>#N/A</v>
      </c>
      <c r="H14" s="21" t="str">
        <f t="shared" si="0"/>
        <v>-</v>
      </c>
      <c r="I14" s="16" t="str">
        <f t="shared" si="1"/>
        <v>-</v>
      </c>
      <c r="K14" s="14"/>
      <c r="M14" s="14"/>
    </row>
    <row r="15" spans="1:13" x14ac:dyDescent="0.3">
      <c r="A15" s="11"/>
      <c r="B15" s="11"/>
      <c r="C15" s="25"/>
      <c r="D15" s="13"/>
      <c r="E15" s="12"/>
      <c r="F15" s="10" t="str">
        <f>IFERROR(VLOOKUP(C15,Toelichting!$A$7:$D$25,3,FALSE),"-")</f>
        <v>-</v>
      </c>
      <c r="G15" s="10" t="e">
        <f>VLOOKUP(A15,Gegevens!$B$4:$D$11,3,FALSE)</f>
        <v>#N/A</v>
      </c>
      <c r="H15" s="21" t="str">
        <f t="shared" si="0"/>
        <v>-</v>
      </c>
      <c r="I15" s="16" t="str">
        <f t="shared" si="1"/>
        <v>-</v>
      </c>
      <c r="K15" s="14"/>
      <c r="M15" s="14"/>
    </row>
    <row r="16" spans="1:13" x14ac:dyDescent="0.3">
      <c r="A16" s="11"/>
      <c r="B16" s="11"/>
      <c r="C16" s="25"/>
      <c r="D16" s="13"/>
      <c r="E16" s="12"/>
      <c r="F16" s="10" t="str">
        <f>IFERROR(VLOOKUP(C16,Toelichting!$A$7:$D$25,3,FALSE),"-")</f>
        <v>-</v>
      </c>
      <c r="G16" s="10" t="e">
        <f>VLOOKUP(A16,Gegevens!$B$4:$D$11,3,FALSE)</f>
        <v>#N/A</v>
      </c>
      <c r="H16" s="21" t="str">
        <f t="shared" si="0"/>
        <v>-</v>
      </c>
      <c r="I16" s="16" t="str">
        <f t="shared" si="1"/>
        <v>-</v>
      </c>
      <c r="K16" s="14"/>
      <c r="M16" s="14"/>
    </row>
    <row r="17" spans="1:13" x14ac:dyDescent="0.3">
      <c r="A17" s="11"/>
      <c r="B17" s="11"/>
      <c r="C17" s="25"/>
      <c r="D17" s="13"/>
      <c r="E17" s="12"/>
      <c r="F17" s="10" t="str">
        <f>IFERROR(VLOOKUP(C17,Toelichting!$A$7:$D$25,3,FALSE),"-")</f>
        <v>-</v>
      </c>
      <c r="G17" s="10" t="e">
        <f>VLOOKUP(A17,Gegevens!$B$4:$D$11,3,FALSE)</f>
        <v>#N/A</v>
      </c>
      <c r="H17" s="21" t="str">
        <f t="shared" si="0"/>
        <v>-</v>
      </c>
      <c r="I17" s="16" t="str">
        <f t="shared" si="1"/>
        <v>-</v>
      </c>
      <c r="K17" s="14"/>
      <c r="M17" s="14"/>
    </row>
    <row r="18" spans="1:13" ht="15" thickBot="1" x14ac:dyDescent="0.35">
      <c r="A18" s="11"/>
      <c r="B18" s="11"/>
      <c r="C18" s="25"/>
      <c r="D18" s="13"/>
      <c r="E18" s="12"/>
      <c r="F18" s="10" t="str">
        <f>IFERROR(VLOOKUP(C18,Toelichting!$A$7:$D$25,3,FALSE),"-")</f>
        <v>-</v>
      </c>
      <c r="G18" s="10" t="e">
        <f>VLOOKUP(A18,Gegevens!$B$4:$D$11,3,FALSE)</f>
        <v>#N/A</v>
      </c>
      <c r="H18" s="21" t="str">
        <f t="shared" si="0"/>
        <v>-</v>
      </c>
      <c r="I18" s="16" t="str">
        <f t="shared" si="1"/>
        <v>-</v>
      </c>
      <c r="K18" s="14"/>
      <c r="M18" s="14"/>
    </row>
    <row r="19" spans="1:13" ht="15.6" thickTop="1" thickBot="1" x14ac:dyDescent="0.35">
      <c r="C19" s="4" t="s">
        <v>9</v>
      </c>
      <c r="E19" s="5">
        <f>SUM(E9:E18)</f>
        <v>0</v>
      </c>
      <c r="F19" s="6"/>
      <c r="G19" s="6"/>
      <c r="H19" s="20"/>
      <c r="I19" s="7">
        <f>SUM(I9:I18)</f>
        <v>0</v>
      </c>
      <c r="K19" s="7">
        <f>SUM(K9:K18)</f>
        <v>0</v>
      </c>
      <c r="M19" s="7">
        <f>SUM(M9:M18)</f>
        <v>0</v>
      </c>
    </row>
    <row r="20" spans="1:13" x14ac:dyDescent="0.3">
      <c r="C20" s="4"/>
    </row>
    <row r="21" spans="1:13" x14ac:dyDescent="0.3">
      <c r="C21" s="4"/>
    </row>
    <row r="22" spans="1:13" x14ac:dyDescent="0.3">
      <c r="A22" s="27" t="s">
        <v>7</v>
      </c>
      <c r="B22" s="27"/>
      <c r="C22" s="27"/>
      <c r="D22" s="27"/>
      <c r="E22" s="27"/>
      <c r="F22" s="27"/>
      <c r="G22" s="27"/>
      <c r="H22" s="27"/>
      <c r="I22" s="27"/>
    </row>
    <row r="23" spans="1:13" x14ac:dyDescent="0.3">
      <c r="A23" s="11"/>
      <c r="B23" s="11"/>
      <c r="C23" s="11"/>
      <c r="I23" s="14"/>
      <c r="K23" s="14"/>
      <c r="M23" s="14"/>
    </row>
    <row r="24" spans="1:13" x14ac:dyDescent="0.3">
      <c r="A24" s="11"/>
      <c r="B24" s="11"/>
      <c r="C24" s="11"/>
      <c r="I24" s="14"/>
      <c r="K24" s="14"/>
      <c r="M24" s="14"/>
    </row>
    <row r="25" spans="1:13" x14ac:dyDescent="0.3">
      <c r="A25" s="11"/>
      <c r="B25" s="11"/>
      <c r="C25" s="11"/>
      <c r="I25" s="14"/>
      <c r="K25" s="14"/>
      <c r="M25" s="14"/>
    </row>
    <row r="26" spans="1:13" x14ac:dyDescent="0.3">
      <c r="A26" s="11"/>
      <c r="B26" s="11"/>
      <c r="C26" s="11"/>
      <c r="I26" s="14"/>
      <c r="K26" s="14"/>
      <c r="M26" s="14"/>
    </row>
    <row r="27" spans="1:13" x14ac:dyDescent="0.3">
      <c r="A27" s="11"/>
      <c r="B27" s="11"/>
      <c r="C27" s="11"/>
      <c r="I27" s="14"/>
      <c r="K27" s="14"/>
      <c r="M27" s="14"/>
    </row>
    <row r="28" spans="1:13" x14ac:dyDescent="0.3">
      <c r="A28" s="11"/>
      <c r="B28" s="11"/>
      <c r="C28" s="11"/>
      <c r="I28" s="14"/>
      <c r="K28" s="14"/>
      <c r="M28" s="14"/>
    </row>
    <row r="29" spans="1:13" x14ac:dyDescent="0.3">
      <c r="A29" s="11"/>
      <c r="B29" s="11"/>
      <c r="C29" s="11"/>
      <c r="I29" s="14"/>
      <c r="K29" s="14"/>
      <c r="M29" s="14"/>
    </row>
    <row r="30" spans="1:13" x14ac:dyDescent="0.3">
      <c r="A30" s="11"/>
      <c r="B30" s="11"/>
      <c r="C30" s="11"/>
      <c r="I30" s="14"/>
      <c r="K30" s="14"/>
      <c r="M30" s="14"/>
    </row>
    <row r="31" spans="1:13" x14ac:dyDescent="0.3">
      <c r="A31" s="11"/>
      <c r="B31" s="11"/>
      <c r="C31" s="11"/>
      <c r="I31" s="14"/>
      <c r="K31" s="14"/>
      <c r="M31" s="14"/>
    </row>
    <row r="32" spans="1:13" ht="15" thickBot="1" x14ac:dyDescent="0.35">
      <c r="A32" s="11"/>
      <c r="B32" s="11"/>
      <c r="C32" s="11"/>
      <c r="I32" s="14"/>
      <c r="K32" s="14"/>
      <c r="M32" s="14"/>
    </row>
    <row r="33" spans="1:13" ht="15.6" thickTop="1" thickBot="1" x14ac:dyDescent="0.35">
      <c r="C33" s="4" t="s">
        <v>9</v>
      </c>
      <c r="E33" s="6"/>
      <c r="F33" s="6"/>
      <c r="G33" s="6"/>
      <c r="H33" s="20"/>
      <c r="I33" s="15">
        <f>SUM(I23:I32)</f>
        <v>0</v>
      </c>
      <c r="K33" s="7">
        <f>SUM(K23:K32)</f>
        <v>0</v>
      </c>
      <c r="M33" s="7">
        <f>SUM(M23:M32)</f>
        <v>0</v>
      </c>
    </row>
    <row r="34" spans="1:13" x14ac:dyDescent="0.3">
      <c r="C34" s="4"/>
    </row>
    <row r="35" spans="1:13" ht="15" thickBot="1" x14ac:dyDescent="0.35"/>
    <row r="36" spans="1:13" ht="18.600000000000001" thickBot="1" x14ac:dyDescent="0.4">
      <c r="A36" s="8" t="s">
        <v>15</v>
      </c>
      <c r="I36" s="9">
        <f>I19+I33</f>
        <v>0</v>
      </c>
      <c r="K36" s="23">
        <f>K19+K33</f>
        <v>0</v>
      </c>
      <c r="M36" s="23">
        <f>M19+M33</f>
        <v>0</v>
      </c>
    </row>
  </sheetData>
  <sheetProtection algorithmName="SHA-512" hashValue="pDECTv0cZODZ9K3GyF9KTl3MXEvchQDUO2ak6qFCEzfuPyRmQYhLvZxnSCm5e2xqr200yMvyDzqiBsf8+fMEjA==" saltValue="u44wCB82r/GXOlsk0Sk1gg==" spinCount="100000" sheet="1" objects="1" scenarios="1"/>
  <mergeCells count="5">
    <mergeCell ref="A7:I7"/>
    <mergeCell ref="A22:I22"/>
    <mergeCell ref="A6:M6"/>
    <mergeCell ref="B3:H3"/>
    <mergeCell ref="B4:H4"/>
  </mergeCells>
  <conditionalFormatting sqref="K36">
    <cfRule type="cellIs" dxfId="1" priority="2" operator="greaterThan">
      <formula>15000</formula>
    </cfRule>
  </conditionalFormatting>
  <conditionalFormatting sqref="M36">
    <cfRule type="cellIs" dxfId="0" priority="1" operator="greaterThan">
      <formula>15000</formula>
    </cfRule>
  </conditionalFormatting>
  <dataValidations count="4">
    <dataValidation type="whole" allowBlank="1" showInputMessage="1" showErrorMessage="1" sqref="I36" xr:uid="{468E5C81-8573-44CB-BA85-60A845C77CAE}">
      <formula1>0</formula1>
      <formula2>15000</formula2>
    </dataValidation>
    <dataValidation type="whole" allowBlank="1" showInputMessage="1" showErrorMessage="1" error="Vul een waarde in tussen 0 en 18. " sqref="C9:C18" xr:uid="{F3DE690B-F746-486E-9C8B-AE6C26153AB2}">
      <formula1>0</formula1>
      <formula2>18</formula2>
    </dataValidation>
    <dataValidation type="whole" allowBlank="1" showInputMessage="1" showErrorMessage="1" error="Vul een getal in. " sqref="E9:E18 I23:I32" xr:uid="{F151114F-6BCA-4B3B-B624-3F5ED1BFDF99}">
      <formula1>0</formula1>
      <formula2>10000</formula2>
    </dataValidation>
    <dataValidation type="whole" allowBlank="1" showInputMessage="1" showErrorMessage="1" error="Maximum bedrag voucher is €15.000. " sqref="K36" xr:uid="{82B0A5C6-F898-4A84-847A-C0E0BC0E9EAA}">
      <formula1>0</formula1>
      <formula2>15000</formula2>
    </dataValidation>
  </dataValidations>
  <pageMargins left="0.7" right="0.7" top="0.75" bottom="0.7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93AED-41EE-4B8E-8893-A9D8050C3C7B}">
  <sheetPr>
    <pageSetUpPr fitToPage="1"/>
  </sheetPr>
  <dimension ref="A1:N30"/>
  <sheetViews>
    <sheetView zoomScale="90" zoomScaleNormal="90" workbookViewId="0">
      <selection activeCell="K16" sqref="K16"/>
    </sheetView>
  </sheetViews>
  <sheetFormatPr defaultRowHeight="14.4" x14ac:dyDescent="0.3"/>
  <cols>
    <col min="13" max="13" width="10.44140625" customWidth="1"/>
  </cols>
  <sheetData>
    <row r="1" spans="1:14" ht="21" x14ac:dyDescent="0.4">
      <c r="A1" s="1" t="s">
        <v>10</v>
      </c>
    </row>
    <row r="3" spans="1:14" x14ac:dyDescent="0.3">
      <c r="A3" s="2" t="s">
        <v>35</v>
      </c>
    </row>
    <row r="4" spans="1:14" x14ac:dyDescent="0.3">
      <c r="A4" t="s">
        <v>36</v>
      </c>
      <c r="N4" s="17"/>
    </row>
    <row r="5" spans="1:14" x14ac:dyDescent="0.3">
      <c r="A5" t="s">
        <v>11</v>
      </c>
    </row>
    <row r="6" spans="1:14" ht="15" thickBot="1" x14ac:dyDescent="0.35"/>
    <row r="7" spans="1:14" ht="15" thickBot="1" x14ac:dyDescent="0.35">
      <c r="A7" s="41" t="s">
        <v>12</v>
      </c>
      <c r="B7" s="42"/>
      <c r="C7" s="41" t="s">
        <v>13</v>
      </c>
      <c r="D7" s="42"/>
      <c r="E7" s="3"/>
      <c r="F7" s="3"/>
      <c r="G7" s="3"/>
      <c r="H7" s="3"/>
    </row>
    <row r="8" spans="1:14" x14ac:dyDescent="0.3">
      <c r="A8" s="43">
        <v>1</v>
      </c>
      <c r="B8" s="44"/>
      <c r="C8" s="39">
        <v>48</v>
      </c>
      <c r="D8" s="40"/>
    </row>
    <row r="9" spans="1:14" x14ac:dyDescent="0.3">
      <c r="A9" s="35">
        <v>2</v>
      </c>
      <c r="B9" s="36"/>
      <c r="C9" s="31">
        <v>50</v>
      </c>
      <c r="D9" s="32"/>
    </row>
    <row r="10" spans="1:14" x14ac:dyDescent="0.3">
      <c r="A10" s="35">
        <v>3</v>
      </c>
      <c r="B10" s="36"/>
      <c r="C10" s="31">
        <v>52</v>
      </c>
      <c r="D10" s="32"/>
    </row>
    <row r="11" spans="1:14" x14ac:dyDescent="0.3">
      <c r="A11" s="35">
        <v>4</v>
      </c>
      <c r="B11" s="36"/>
      <c r="C11" s="31">
        <v>55</v>
      </c>
      <c r="D11" s="32"/>
    </row>
    <row r="12" spans="1:14" x14ac:dyDescent="0.3">
      <c r="A12" s="35">
        <v>5</v>
      </c>
      <c r="B12" s="36"/>
      <c r="C12" s="31">
        <v>57</v>
      </c>
      <c r="D12" s="32"/>
    </row>
    <row r="13" spans="1:14" x14ac:dyDescent="0.3">
      <c r="A13" s="35">
        <v>6</v>
      </c>
      <c r="B13" s="36"/>
      <c r="C13" s="31">
        <v>59</v>
      </c>
      <c r="D13" s="32"/>
    </row>
    <row r="14" spans="1:14" x14ac:dyDescent="0.3">
      <c r="A14" s="35">
        <v>7</v>
      </c>
      <c r="B14" s="36"/>
      <c r="C14" s="31">
        <v>63</v>
      </c>
      <c r="D14" s="32"/>
    </row>
    <row r="15" spans="1:14" x14ac:dyDescent="0.3">
      <c r="A15" s="35">
        <v>8</v>
      </c>
      <c r="B15" s="36"/>
      <c r="C15" s="31">
        <v>67</v>
      </c>
      <c r="D15" s="32"/>
    </row>
    <row r="16" spans="1:14" x14ac:dyDescent="0.3">
      <c r="A16" s="35">
        <v>9</v>
      </c>
      <c r="B16" s="36"/>
      <c r="C16" s="31">
        <v>72</v>
      </c>
      <c r="D16" s="32"/>
    </row>
    <row r="17" spans="1:4" x14ac:dyDescent="0.3">
      <c r="A17" s="35">
        <v>10</v>
      </c>
      <c r="B17" s="36"/>
      <c r="C17" s="31">
        <v>78</v>
      </c>
      <c r="D17" s="32"/>
    </row>
    <row r="18" spans="1:4" x14ac:dyDescent="0.3">
      <c r="A18" s="35">
        <v>11</v>
      </c>
      <c r="B18" s="36"/>
      <c r="C18" s="31">
        <v>87</v>
      </c>
      <c r="D18" s="32"/>
    </row>
    <row r="19" spans="1:4" x14ac:dyDescent="0.3">
      <c r="A19" s="35">
        <v>12</v>
      </c>
      <c r="B19" s="36"/>
      <c r="C19" s="31">
        <v>98</v>
      </c>
      <c r="D19" s="32"/>
    </row>
    <row r="20" spans="1:4" x14ac:dyDescent="0.3">
      <c r="A20" s="35">
        <v>13</v>
      </c>
      <c r="B20" s="36"/>
      <c r="C20" s="31">
        <v>109</v>
      </c>
      <c r="D20" s="32"/>
    </row>
    <row r="21" spans="1:4" x14ac:dyDescent="0.3">
      <c r="A21" s="35">
        <v>14</v>
      </c>
      <c r="B21" s="36"/>
      <c r="C21" s="31">
        <v>118</v>
      </c>
      <c r="D21" s="32"/>
    </row>
    <row r="22" spans="1:4" x14ac:dyDescent="0.3">
      <c r="A22" s="35">
        <v>15</v>
      </c>
      <c r="B22" s="36"/>
      <c r="C22" s="31">
        <v>128</v>
      </c>
      <c r="D22" s="32"/>
    </row>
    <row r="23" spans="1:4" x14ac:dyDescent="0.3">
      <c r="A23" s="35">
        <v>16</v>
      </c>
      <c r="B23" s="36"/>
      <c r="C23" s="31">
        <v>137</v>
      </c>
      <c r="D23" s="32"/>
    </row>
    <row r="24" spans="1:4" x14ac:dyDescent="0.3">
      <c r="A24" s="35">
        <v>17</v>
      </c>
      <c r="B24" s="36"/>
      <c r="C24" s="31">
        <v>147</v>
      </c>
      <c r="D24" s="32"/>
    </row>
    <row r="25" spans="1:4" ht="15" thickBot="1" x14ac:dyDescent="0.35">
      <c r="A25" s="37">
        <v>18</v>
      </c>
      <c r="B25" s="38"/>
      <c r="C25" s="33">
        <v>158</v>
      </c>
      <c r="D25" s="34"/>
    </row>
    <row r="27" spans="1:4" x14ac:dyDescent="0.3">
      <c r="A27" s="2" t="s">
        <v>6</v>
      </c>
    </row>
    <row r="28" spans="1:4" x14ac:dyDescent="0.3">
      <c r="A28" t="s">
        <v>14</v>
      </c>
    </row>
    <row r="30" spans="1:4" x14ac:dyDescent="0.3">
      <c r="A30" s="2"/>
    </row>
  </sheetData>
  <sheetProtection algorithmName="SHA-512" hashValue="kvWlPPsvPgbkCra64ZDhEkmrMOOCLMRCXgulm5KZIxYmGNGA3xtSzhfEfTi0GmjhNG3+cRsF1dU4f3Ll7KqKpw==" saltValue="dC50mKteGL5d16Oul+8tGQ==" spinCount="100000" sheet="1" objects="1" scenarios="1"/>
  <mergeCells count="38">
    <mergeCell ref="A7:B7"/>
    <mergeCell ref="C7:D7"/>
    <mergeCell ref="A8:B8"/>
    <mergeCell ref="A9:B9"/>
    <mergeCell ref="A10:B10"/>
    <mergeCell ref="A22:B22"/>
    <mergeCell ref="A11:B11"/>
    <mergeCell ref="A12:B12"/>
    <mergeCell ref="A13:B13"/>
    <mergeCell ref="A14:B14"/>
    <mergeCell ref="A15:B15"/>
    <mergeCell ref="A16:B16"/>
    <mergeCell ref="C20:D20"/>
    <mergeCell ref="A23:B23"/>
    <mergeCell ref="A24:B24"/>
    <mergeCell ref="A25:B25"/>
    <mergeCell ref="C8:D8"/>
    <mergeCell ref="C9:D9"/>
    <mergeCell ref="C10:D10"/>
    <mergeCell ref="C11:D11"/>
    <mergeCell ref="C12:D12"/>
    <mergeCell ref="C13:D13"/>
    <mergeCell ref="C14:D14"/>
    <mergeCell ref="A17:B17"/>
    <mergeCell ref="A18:B18"/>
    <mergeCell ref="A19:B19"/>
    <mergeCell ref="A20:B20"/>
    <mergeCell ref="A21:B21"/>
    <mergeCell ref="C15:D15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</mergeCells>
  <pageMargins left="0.7" right="0.7" top="0.75" bottom="0.75" header="0.3" footer="0.3"/>
  <pageSetup paperSize="9" scale="97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7A675-E359-47B0-A301-EB6CD04F4C22}">
  <dimension ref="A1:B5"/>
  <sheetViews>
    <sheetView workbookViewId="0">
      <selection activeCell="B6" sqref="B6"/>
    </sheetView>
  </sheetViews>
  <sheetFormatPr defaultRowHeight="14.4" x14ac:dyDescent="0.3"/>
  <cols>
    <col min="1" max="1" width="36.33203125" bestFit="1" customWidth="1"/>
    <col min="2" max="2" width="14.109375" bestFit="1" customWidth="1"/>
  </cols>
  <sheetData>
    <row r="1" spans="1:2" x14ac:dyDescent="0.3">
      <c r="A1" s="2" t="s">
        <v>22</v>
      </c>
      <c r="B1" t="s">
        <v>29</v>
      </c>
    </row>
    <row r="2" spans="1:2" x14ac:dyDescent="0.3">
      <c r="A2" t="s">
        <v>25</v>
      </c>
      <c r="B2" t="s">
        <v>30</v>
      </c>
    </row>
    <row r="3" spans="1:2" x14ac:dyDescent="0.3">
      <c r="A3" t="s">
        <v>26</v>
      </c>
      <c r="B3" t="s">
        <v>30</v>
      </c>
    </row>
    <row r="4" spans="1:2" x14ac:dyDescent="0.3">
      <c r="A4" t="s">
        <v>27</v>
      </c>
      <c r="B4" t="s">
        <v>31</v>
      </c>
    </row>
    <row r="5" spans="1:2" x14ac:dyDescent="0.3">
      <c r="A5" t="s">
        <v>28</v>
      </c>
      <c r="B5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BD59CF412A7441979E99BF6A53E9C5" ma:contentTypeVersion="17" ma:contentTypeDescription="Een nieuw document maken." ma:contentTypeScope="" ma:versionID="b480633a24ea767e9d183df31a5504e6">
  <xsd:schema xmlns:xsd="http://www.w3.org/2001/XMLSchema" xmlns:xs="http://www.w3.org/2001/XMLSchema" xmlns:p="http://schemas.microsoft.com/office/2006/metadata/properties" xmlns:ns2="ebd6b2af-44c2-490d-8e17-222c9e78d753" xmlns:ns3="2775c1f7-b0c5-4fa2-94c9-22dad768309e" targetNamespace="http://schemas.microsoft.com/office/2006/metadata/properties" ma:root="true" ma:fieldsID="2ed7880d9e95c9dee7cd94bd7eac2ac7" ns2:_="" ns3:_="">
    <xsd:import namespace="ebd6b2af-44c2-490d-8e17-222c9e78d753"/>
    <xsd:import namespace="2775c1f7-b0c5-4fa2-94c9-22dad76830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6b2af-44c2-490d-8e17-222c9e78d7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2bf06c9d-aefe-4981-8979-7b8905db08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5c1f7-b0c5-4fa2-94c9-22dad768309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3bc0af5-bbc5-4958-8af1-1561f8e0f3cc}" ma:internalName="TaxCatchAll" ma:showField="CatchAllData" ma:web="2775c1f7-b0c5-4fa2-94c9-22dad76830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75c1f7-b0c5-4fa2-94c9-22dad768309e" xsi:nil="true"/>
    <lcf76f155ced4ddcb4097134ff3c332f xmlns="ebd6b2af-44c2-490d-8e17-222c9e78d75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4E31197-CD59-4DFD-A475-AA99655687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782507-E45D-4E88-ABC8-C2276741B723}"/>
</file>

<file path=customXml/itemProps3.xml><?xml version="1.0" encoding="utf-8"?>
<ds:datastoreItem xmlns:ds="http://schemas.openxmlformats.org/officeDocument/2006/customXml" ds:itemID="{05A03F2E-ED20-452C-B23B-14FBABC1ADBF}">
  <ds:schemaRefs>
    <ds:schemaRef ds:uri="ebd6b2af-44c2-490d-8e17-222c9e78d753"/>
    <ds:schemaRef ds:uri="http://purl.org/dc/elements/1.1/"/>
    <ds:schemaRef ds:uri="2775c1f7-b0c5-4fa2-94c9-22dad768309e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Gegevens</vt:lpstr>
      <vt:lpstr>Begroting</vt:lpstr>
      <vt:lpstr>Toelichting</vt:lpstr>
      <vt:lpstr>Verwijzing</vt:lpstr>
    </vt:vector>
  </TitlesOfParts>
  <Company>Aeres 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Wissel, C de</dc:creator>
  <cp:lastModifiedBy>Arjen Katoele</cp:lastModifiedBy>
  <cp:lastPrinted>2024-01-18T08:31:59Z</cp:lastPrinted>
  <dcterms:created xsi:type="dcterms:W3CDTF">2022-03-28T06:13:15Z</dcterms:created>
  <dcterms:modified xsi:type="dcterms:W3CDTF">2024-01-18T08:32:25Z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20220429132854697</vt:lpwstr>
  </property>
  <property fmtid="{D5CDD505-2E9C-101B-9397-08002B2CF9AE}" pid="3" name="ContentTypeId">
    <vt:lpwstr>0x010100545FD3301555434EAFBA1EBAE753D765</vt:lpwstr>
  </property>
</Properties>
</file>